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640" windowHeight="111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Foglio1!$A$1:$G$90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/>
  <c r="F54"/>
  <c r="F71" s="1"/>
  <c r="F41"/>
  <c r="B41"/>
  <c r="B34"/>
  <c r="B22"/>
  <c r="B14"/>
  <c r="C54"/>
  <c r="C41"/>
  <c r="C34"/>
  <c r="C28"/>
  <c r="C22"/>
  <c r="C14"/>
  <c r="G63"/>
  <c r="G41"/>
  <c r="G71" l="1"/>
  <c r="G77"/>
  <c r="B54"/>
</calcChain>
</file>

<file path=xl/sharedStrings.xml><?xml version="1.0" encoding="utf-8"?>
<sst xmlns="http://schemas.openxmlformats.org/spreadsheetml/2006/main" count="77" uniqueCount="74">
  <si>
    <t>USCITE</t>
  </si>
  <si>
    <t>ENTRATE</t>
  </si>
  <si>
    <t>A) Uscite da attività di interesse generale</t>
  </si>
  <si>
    <t>A) Entrate da attività di interesse generale</t>
  </si>
  <si>
    <t>1) Materie prime, sussidiarie, di consumo e di merci</t>
  </si>
  <si>
    <t>1) Entrate da quote associative e apporti dei fondatori</t>
  </si>
  <si>
    <t>2) Servizi</t>
  </si>
  <si>
    <t>2) Entrate dagli associati per attività mutualistiche</t>
  </si>
  <si>
    <t>3) Godimento di beni di terzi</t>
  </si>
  <si>
    <t>3) Entrate per prestazioni e cessioni ad associati e fondatori</t>
  </si>
  <si>
    <t>4) Personale</t>
  </si>
  <si>
    <t>4) Erogazioni liberali</t>
  </si>
  <si>
    <t>5) Uscite diverse di gestione</t>
  </si>
  <si>
    <t>5) Entrate del 5 per mille</t>
  </si>
  <si>
    <t>6) Contributi da soggetti privati</t>
  </si>
  <si>
    <t>7) Entrate per prestazioni e cessioni a terzi</t>
  </si>
  <si>
    <t>8) Contributi da enti pubblici</t>
  </si>
  <si>
    <t>9) Entrate da contratti con enti pubblici</t>
  </si>
  <si>
    <t>10) Altre entrate</t>
  </si>
  <si>
    <t>B) Uscite da attività diverse</t>
  </si>
  <si>
    <t>B) Entrate da attività diverse</t>
  </si>
  <si>
    <t>C) Uscite da attività di raccolta fondi</t>
  </si>
  <si>
    <t>1) Uscite per raccolte fondi abituali</t>
  </si>
  <si>
    <t>1) Entrate da raccolte fondi abituali</t>
  </si>
  <si>
    <t>2) Uscite per raccolte fondi occasionali</t>
  </si>
  <si>
    <t>2) Entrate da raccolte fondi occasionali</t>
  </si>
  <si>
    <t>D) Uscite da attività finanziarie e patrimoniali</t>
  </si>
  <si>
    <t>D) Entrate da attività finanziarie e patrimoniali</t>
  </si>
  <si>
    <t>1) Su rapporti bancari</t>
  </si>
  <si>
    <t>E) Uscite di supporto generale</t>
  </si>
  <si>
    <t>Totale USCITE della gestione</t>
  </si>
  <si>
    <t>Totale ENTRATE della gestione</t>
  </si>
  <si>
    <t>1.2 - Postali e bolli</t>
  </si>
  <si>
    <t>1.3 - Fotocopie</t>
  </si>
  <si>
    <t>1.4 - Attrezzature</t>
  </si>
  <si>
    <t xml:space="preserve">1.5 - Centro documentazione </t>
  </si>
  <si>
    <t>1.6 - Varie</t>
  </si>
  <si>
    <t xml:space="preserve">2.1 - Formazione per associati </t>
  </si>
  <si>
    <t>2.2 - Manutenzione sede</t>
  </si>
  <si>
    <t xml:space="preserve">2.3 - Spese telefoniche </t>
  </si>
  <si>
    <t>2.4 - Sito</t>
  </si>
  <si>
    <t xml:space="preserve">3.1 - Contributo gestione locali </t>
  </si>
  <si>
    <t xml:space="preserve">3.2 - Contributo spese elettriche </t>
  </si>
  <si>
    <t xml:space="preserve">5.3 - Spese di rappresentanza </t>
  </si>
  <si>
    <t xml:space="preserve">5.4 - Spese per Consiglio </t>
  </si>
  <si>
    <t>5.5 - Forum Terzo Settore - quota annuale</t>
  </si>
  <si>
    <t xml:space="preserve">1.1 - Banca Intesa San Paolo </t>
  </si>
  <si>
    <t>Totale  A</t>
  </si>
  <si>
    <t xml:space="preserve">1.1 - Quote associative </t>
  </si>
  <si>
    <t xml:space="preserve">3 ) Altre   entrate </t>
  </si>
  <si>
    <t xml:space="preserve">1) Da rapporti bancari </t>
  </si>
  <si>
    <t>1.2 Bancoposta</t>
  </si>
  <si>
    <t>1.1 - Cancelleria</t>
  </si>
  <si>
    <t xml:space="preserve">1.2 - Bancoposta </t>
  </si>
  <si>
    <t>Cassa</t>
  </si>
  <si>
    <t>Depositi bancari e postali</t>
  </si>
  <si>
    <t>CASSA E BANCA</t>
  </si>
  <si>
    <t xml:space="preserve">                        ASSOCIAZIONE LA GABBIANELLA - Coordinamenro Nazionale per il Sostegno a Distanza – ONLUS</t>
  </si>
  <si>
    <t>Mod. D - RENDICONTO PER CASSA</t>
  </si>
  <si>
    <t>,</t>
  </si>
  <si>
    <t xml:space="preserve">                                         (Secondo le linee-guida del codice del 3° settore - DLG 17/2017)</t>
  </si>
  <si>
    <t xml:space="preserve">                                                RENDICONTO PER CASSA AL 31/12/2022</t>
  </si>
  <si>
    <t>3) Altre uscite (donazione A,B,C, per Haiti)</t>
  </si>
  <si>
    <t xml:space="preserve">5.1 - Rimborsi per volontari </t>
  </si>
  <si>
    <t>5.2 - Spese di rappresentanza</t>
  </si>
  <si>
    <t xml:space="preserve">1.1 Banca Intesa san Paolo </t>
  </si>
  <si>
    <t>C) Entrate da attività di raccolta fondi</t>
  </si>
  <si>
    <t xml:space="preserve"> E) Entrate di supporto generale</t>
  </si>
  <si>
    <t xml:space="preserve">Disavanzo attività diverse </t>
  </si>
  <si>
    <t xml:space="preserve">Avanzo attività diverse </t>
  </si>
  <si>
    <t xml:space="preserve">Avanzo d'esercizio prima delle imposte </t>
  </si>
  <si>
    <t>Totale C</t>
  </si>
  <si>
    <t>Disavanzo da attività finanziarie e patrimoniali</t>
  </si>
  <si>
    <t>Totale D</t>
  </si>
</sst>
</file>

<file path=xl/styles.xml><?xml version="1.0" encoding="utf-8"?>
<styleSheet xmlns="http://schemas.openxmlformats.org/spreadsheetml/2006/main">
  <numFmts count="1">
    <numFmt numFmtId="164" formatCode="[$€-2]\ #,##0;[Red]\-[$€-2]\ #,##0"/>
  </numFmts>
  <fonts count="23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3"/>
      <name val="Arial"/>
      <family val="2"/>
    </font>
    <font>
      <b/>
      <sz val="20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4" fontId="0" fillId="0" borderId="0" xfId="0" applyNumberFormat="1"/>
    <xf numFmtId="0" fontId="0" fillId="2" borderId="0" xfId="0" applyFill="1"/>
    <xf numFmtId="0" fontId="0" fillId="4" borderId="0" xfId="0" applyFill="1"/>
    <xf numFmtId="164" fontId="2" fillId="4" borderId="0" xfId="0" applyNumberFormat="1" applyFont="1" applyFill="1"/>
    <xf numFmtId="164" fontId="0" fillId="4" borderId="0" xfId="0" applyNumberFormat="1" applyFill="1"/>
    <xf numFmtId="0" fontId="2" fillId="4" borderId="0" xfId="0" applyFont="1" applyFill="1"/>
    <xf numFmtId="0" fontId="5" fillId="4" borderId="0" xfId="0" applyFont="1" applyFill="1"/>
    <xf numFmtId="0" fontId="6" fillId="4" borderId="0" xfId="0" applyFont="1" applyFill="1"/>
    <xf numFmtId="164" fontId="3" fillId="4" borderId="0" xfId="0" applyNumberFormat="1" applyFont="1" applyFill="1"/>
    <xf numFmtId="164" fontId="1" fillId="4" borderId="0" xfId="0" applyNumberFormat="1" applyFont="1" applyFill="1"/>
    <xf numFmtId="0" fontId="8" fillId="0" borderId="0" xfId="0" applyFont="1"/>
    <xf numFmtId="0" fontId="0" fillId="3" borderId="0" xfId="0" applyFill="1"/>
    <xf numFmtId="0" fontId="9" fillId="2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0" fillId="4" borderId="2" xfId="0" applyFill="1" applyBorder="1"/>
    <xf numFmtId="0" fontId="0" fillId="4" borderId="1" xfId="0" applyFill="1" applyBorder="1"/>
    <xf numFmtId="0" fontId="0" fillId="4" borderId="3" xfId="0" applyFill="1" applyBorder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2" fillId="2" borderId="0" xfId="0" applyFont="1" applyFill="1" applyAlignment="1">
      <alignment horizontal="center"/>
    </xf>
    <xf numFmtId="2" fontId="0" fillId="0" borderId="0" xfId="0" applyNumberFormat="1"/>
    <xf numFmtId="4" fontId="2" fillId="0" borderId="0" xfId="0" applyNumberFormat="1" applyFont="1"/>
    <xf numFmtId="4" fontId="5" fillId="0" borderId="0" xfId="0" applyNumberFormat="1" applyFont="1"/>
    <xf numFmtId="4" fontId="6" fillId="0" borderId="0" xfId="0" applyNumberFormat="1" applyFont="1"/>
    <xf numFmtId="4" fontId="3" fillId="0" borderId="0" xfId="0" applyNumberFormat="1" applyFont="1"/>
    <xf numFmtId="4" fontId="10" fillId="0" borderId="0" xfId="0" applyNumberFormat="1" applyFont="1"/>
    <xf numFmtId="4" fontId="7" fillId="0" borderId="0" xfId="0" applyNumberFormat="1" applyFont="1"/>
    <xf numFmtId="4" fontId="8" fillId="0" borderId="0" xfId="0" applyNumberFormat="1" applyFont="1"/>
    <xf numFmtId="4" fontId="4" fillId="0" borderId="0" xfId="0" applyNumberFormat="1" applyFont="1"/>
    <xf numFmtId="4" fontId="13" fillId="0" borderId="0" xfId="0" applyNumberFormat="1" applyFont="1"/>
    <xf numFmtId="4" fontId="14" fillId="0" borderId="0" xfId="0" applyNumberFormat="1" applyFont="1"/>
    <xf numFmtId="4" fontId="0" fillId="3" borderId="0" xfId="0" applyNumberFormat="1" applyFill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  <xf numFmtId="4" fontId="17" fillId="0" borderId="0" xfId="0" applyNumberFormat="1" applyFont="1"/>
    <xf numFmtId="0" fontId="20" fillId="0" borderId="0" xfId="0" applyFont="1"/>
    <xf numFmtId="0" fontId="13" fillId="0" borderId="0" xfId="0" applyFont="1"/>
    <xf numFmtId="4" fontId="10" fillId="4" borderId="0" xfId="0" applyNumberFormat="1" applyFont="1" applyFill="1"/>
    <xf numFmtId="0" fontId="21" fillId="5" borderId="0" xfId="0" applyFont="1" applyFill="1"/>
    <xf numFmtId="0" fontId="22" fillId="5" borderId="0" xfId="0" applyFont="1" applyFill="1"/>
    <xf numFmtId="4" fontId="3" fillId="3" borderId="0" xfId="0" applyNumberFormat="1" applyFont="1" applyFill="1"/>
    <xf numFmtId="4" fontId="13" fillId="3" borderId="0" xfId="0" applyNumberFormat="1" applyFont="1" applyFill="1"/>
    <xf numFmtId="4" fontId="2" fillId="6" borderId="0" xfId="0" applyNumberFormat="1" applyFont="1" applyFill="1"/>
    <xf numFmtId="4" fontId="2" fillId="7" borderId="0" xfId="0" applyNumberFormat="1" applyFont="1" applyFill="1"/>
    <xf numFmtId="4" fontId="19" fillId="4" borderId="0" xfId="0" applyNumberFormat="1" applyFont="1" applyFill="1"/>
    <xf numFmtId="4" fontId="20" fillId="6" borderId="0" xfId="0" applyNumberFormat="1" applyFont="1" applyFill="1"/>
    <xf numFmtId="0" fontId="0" fillId="0" borderId="0" xfId="0" applyFill="1"/>
    <xf numFmtId="0" fontId="6" fillId="0" borderId="0" xfId="0" applyFont="1" applyFill="1"/>
    <xf numFmtId="0" fontId="1" fillId="0" borderId="0" xfId="0" applyFont="1" applyFill="1"/>
    <xf numFmtId="4" fontId="0" fillId="0" borderId="0" xfId="0" applyNumberFormat="1" applyFill="1"/>
    <xf numFmtId="0" fontId="10" fillId="0" borderId="0" xfId="0" applyFont="1"/>
    <xf numFmtId="0" fontId="6" fillId="3" borderId="0" xfId="0" applyFont="1" applyFill="1"/>
    <xf numFmtId="4" fontId="10" fillId="3" borderId="0" xfId="0" applyNumberFormat="1" applyFont="1" applyFill="1"/>
    <xf numFmtId="4" fontId="2" fillId="8" borderId="0" xfId="0" applyNumberFormat="1" applyFont="1" applyFill="1"/>
    <xf numFmtId="0" fontId="6" fillId="2" borderId="0" xfId="0" applyFont="1" applyFill="1"/>
    <xf numFmtId="4" fontId="10" fillId="2" borderId="0" xfId="0" applyNumberFormat="1" applyFont="1" applyFill="1"/>
    <xf numFmtId="164" fontId="5" fillId="2" borderId="0" xfId="0" applyNumberFormat="1" applyFont="1" applyFill="1"/>
    <xf numFmtId="4" fontId="2" fillId="2" borderId="0" xfId="0" applyNumberFormat="1" applyFont="1" applyFill="1"/>
    <xf numFmtId="0" fontId="5" fillId="2" borderId="0" xfId="0" applyFont="1" applyFill="1"/>
    <xf numFmtId="0" fontId="18" fillId="2" borderId="0" xfId="0" applyFont="1" applyFill="1"/>
    <xf numFmtId="4" fontId="19" fillId="2" borderId="0" xfId="0" applyNumberFormat="1" applyFont="1" applyFill="1"/>
    <xf numFmtId="4" fontId="20" fillId="2" borderId="0" xfId="0" applyNumberFormat="1" applyFont="1" applyFill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38100</xdr:rowOff>
    </xdr:from>
    <xdr:to>
      <xdr:col>0</xdr:col>
      <xdr:colOff>762000</xdr:colOff>
      <xdr:row>3</xdr:row>
      <xdr:rowOff>76200</xdr:rowOff>
    </xdr:to>
    <xdr:pic>
      <xdr:nvPicPr>
        <xdr:cNvPr id="2" name="Immagine 7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0975" y="38100"/>
          <a:ext cx="5810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1"/>
  <sheetViews>
    <sheetView tabSelected="1" topLeftCell="A64" zoomScaleNormal="100" workbookViewId="0">
      <selection activeCell="B81" sqref="B81"/>
    </sheetView>
  </sheetViews>
  <sheetFormatPr defaultRowHeight="15"/>
  <cols>
    <col min="1" max="1" width="43.85546875" customWidth="1"/>
    <col min="2" max="2" width="13" customWidth="1"/>
    <col min="3" max="3" width="11.5703125" customWidth="1"/>
    <col min="4" max="4" width="1.28515625" style="10" customWidth="1"/>
    <col min="5" max="5" width="49" customWidth="1"/>
    <col min="6" max="6" width="11.7109375" customWidth="1"/>
    <col min="7" max="7" width="12.140625" customWidth="1"/>
    <col min="10" max="10" width="16.140625" customWidth="1"/>
  </cols>
  <sheetData>
    <row r="1" spans="1:7">
      <c r="A1" s="74" t="s">
        <v>57</v>
      </c>
      <c r="B1" s="74"/>
      <c r="C1" s="74"/>
      <c r="D1" s="74"/>
      <c r="E1" s="74"/>
      <c r="F1" s="74"/>
      <c r="G1" s="74"/>
    </row>
    <row r="2" spans="1:7">
      <c r="A2" s="73" t="s">
        <v>61</v>
      </c>
      <c r="B2" s="73"/>
      <c r="C2" s="73"/>
      <c r="D2" s="73"/>
      <c r="E2" s="73"/>
      <c r="F2" s="73"/>
      <c r="G2" s="73"/>
    </row>
    <row r="3" spans="1:7">
      <c r="A3" s="74" t="s">
        <v>60</v>
      </c>
      <c r="B3" s="74"/>
      <c r="C3" s="74"/>
      <c r="D3" s="74"/>
      <c r="E3" s="74"/>
      <c r="F3" s="74"/>
      <c r="G3" s="74"/>
    </row>
    <row r="4" spans="1:7">
      <c r="D4"/>
    </row>
    <row r="5" spans="1:7">
      <c r="D5"/>
    </row>
    <row r="6" spans="1:7" ht="26.25">
      <c r="A6" s="9"/>
      <c r="B6" s="9"/>
      <c r="C6" s="28" t="s">
        <v>58</v>
      </c>
      <c r="D6" s="20"/>
      <c r="E6" s="20"/>
      <c r="F6" s="9"/>
      <c r="G6" s="9"/>
    </row>
    <row r="10" spans="1:7" ht="26.25">
      <c r="A10" s="49" t="s">
        <v>0</v>
      </c>
      <c r="B10" s="50">
        <v>2022</v>
      </c>
      <c r="C10" s="50">
        <v>2021</v>
      </c>
      <c r="E10" s="49" t="s">
        <v>1</v>
      </c>
      <c r="F10" s="50">
        <v>2022</v>
      </c>
      <c r="G10" s="50">
        <v>2021</v>
      </c>
    </row>
    <row r="12" spans="1:7" ht="18.75">
      <c r="A12" s="5" t="s">
        <v>2</v>
      </c>
      <c r="E12" s="5" t="s">
        <v>3</v>
      </c>
    </row>
    <row r="13" spans="1:7">
      <c r="C13" s="30"/>
      <c r="F13" s="8"/>
      <c r="G13" s="8"/>
    </row>
    <row r="14" spans="1:7" s="2" customFormat="1" ht="30">
      <c r="A14" s="21" t="s">
        <v>4</v>
      </c>
      <c r="B14" s="53">
        <f>SUM(B15:B20)</f>
        <v>163.19</v>
      </c>
      <c r="C14" s="53">
        <f>SUM(C15:C20)</f>
        <v>660.4</v>
      </c>
      <c r="D14" s="11"/>
      <c r="E14" s="2" t="s">
        <v>5</v>
      </c>
      <c r="F14" s="53">
        <v>5800</v>
      </c>
      <c r="G14" s="53">
        <v>5700</v>
      </c>
    </row>
    <row r="15" spans="1:7">
      <c r="A15" t="s">
        <v>52</v>
      </c>
      <c r="B15" s="8">
        <v>51.8</v>
      </c>
      <c r="C15" s="8">
        <v>97.6</v>
      </c>
      <c r="D15" s="12"/>
      <c r="E15" t="s">
        <v>48</v>
      </c>
      <c r="F15" s="8">
        <v>5800</v>
      </c>
      <c r="G15" s="8">
        <v>5700</v>
      </c>
    </row>
    <row r="16" spans="1:7">
      <c r="A16" t="s">
        <v>32</v>
      </c>
      <c r="B16" s="8">
        <v>58.3</v>
      </c>
      <c r="C16" s="8">
        <v>56.55</v>
      </c>
      <c r="D16" s="12"/>
      <c r="F16" s="8"/>
      <c r="G16" s="8"/>
    </row>
    <row r="17" spans="1:7">
      <c r="A17" t="s">
        <v>33</v>
      </c>
      <c r="B17" s="8">
        <v>0</v>
      </c>
      <c r="C17" s="8">
        <v>0</v>
      </c>
      <c r="D17" s="12"/>
      <c r="E17" s="2" t="s">
        <v>7</v>
      </c>
      <c r="F17" s="30"/>
      <c r="G17" s="30"/>
    </row>
    <row r="18" spans="1:7">
      <c r="A18" t="s">
        <v>34</v>
      </c>
      <c r="B18" s="8">
        <v>0</v>
      </c>
      <c r="C18" s="8">
        <v>449</v>
      </c>
      <c r="D18" s="12"/>
      <c r="F18" s="8"/>
      <c r="G18" s="8"/>
    </row>
    <row r="19" spans="1:7" ht="30">
      <c r="A19" t="s">
        <v>35</v>
      </c>
      <c r="B19" s="8">
        <v>10.39</v>
      </c>
      <c r="C19" s="8">
        <v>0</v>
      </c>
      <c r="D19" s="12"/>
      <c r="E19" s="21" t="s">
        <v>9</v>
      </c>
      <c r="F19" s="30"/>
      <c r="G19" s="30"/>
    </row>
    <row r="20" spans="1:7">
      <c r="A20" t="s">
        <v>36</v>
      </c>
      <c r="B20" s="8">
        <v>42.7</v>
      </c>
      <c r="C20" s="8">
        <v>57.25</v>
      </c>
      <c r="D20" s="12"/>
      <c r="F20" s="8"/>
      <c r="G20" s="8"/>
    </row>
    <row r="21" spans="1:7">
      <c r="B21" s="29"/>
      <c r="C21" s="30"/>
      <c r="D21" s="12"/>
      <c r="E21" s="46" t="s">
        <v>11</v>
      </c>
      <c r="F21" s="56">
        <v>0</v>
      </c>
      <c r="G21" s="56">
        <v>150</v>
      </c>
    </row>
    <row r="22" spans="1:7" s="2" customFormat="1">
      <c r="A22" s="2" t="s">
        <v>6</v>
      </c>
      <c r="B22" s="53">
        <f>SUM(B23:B26)</f>
        <v>3501.2799999999997</v>
      </c>
      <c r="C22" s="53">
        <f>SUM(C23:C26)</f>
        <v>2982.15</v>
      </c>
      <c r="D22" s="13"/>
      <c r="E22"/>
      <c r="F22" s="8">
        <v>0</v>
      </c>
      <c r="G22" s="8"/>
    </row>
    <row r="23" spans="1:7">
      <c r="A23" t="s">
        <v>37</v>
      </c>
      <c r="B23" s="8">
        <v>2781.6</v>
      </c>
      <c r="C23" s="8">
        <v>1708</v>
      </c>
      <c r="D23" s="12"/>
      <c r="F23" s="8"/>
      <c r="G23" s="8"/>
    </row>
    <row r="24" spans="1:7">
      <c r="A24" t="s">
        <v>38</v>
      </c>
      <c r="B24" s="8">
        <v>80</v>
      </c>
      <c r="C24" s="8">
        <v>270.5</v>
      </c>
      <c r="D24" s="12"/>
      <c r="E24" s="2" t="s">
        <v>13</v>
      </c>
      <c r="F24" s="53">
        <v>1696.25</v>
      </c>
      <c r="G24" s="53">
        <v>2213.96</v>
      </c>
    </row>
    <row r="25" spans="1:7">
      <c r="A25" t="s">
        <v>39</v>
      </c>
      <c r="B25" s="8">
        <v>639.67999999999995</v>
      </c>
      <c r="C25" s="8">
        <v>685.75</v>
      </c>
      <c r="D25" s="12"/>
      <c r="E25" s="2"/>
      <c r="F25" s="8"/>
      <c r="G25" s="8"/>
    </row>
    <row r="26" spans="1:7">
      <c r="A26" t="s">
        <v>40</v>
      </c>
      <c r="B26" s="8"/>
      <c r="C26" s="8">
        <v>317.89999999999998</v>
      </c>
      <c r="D26" s="12"/>
      <c r="E26" s="2" t="s">
        <v>14</v>
      </c>
      <c r="F26" s="30">
        <v>0</v>
      </c>
      <c r="G26" s="30">
        <v>0</v>
      </c>
    </row>
    <row r="27" spans="1:7">
      <c r="B27" s="29"/>
      <c r="C27" s="30"/>
      <c r="D27" s="12"/>
      <c r="F27" s="8"/>
      <c r="G27" s="8"/>
    </row>
    <row r="28" spans="1:7" s="2" customFormat="1">
      <c r="A28" s="2" t="s">
        <v>8</v>
      </c>
      <c r="B28" s="64">
        <v>3836.89</v>
      </c>
      <c r="C28" s="64">
        <f>SUM(C29:C30)</f>
        <v>4005.85</v>
      </c>
      <c r="D28" s="13"/>
      <c r="E28" s="2" t="s">
        <v>15</v>
      </c>
      <c r="F28" s="30">
        <v>0</v>
      </c>
      <c r="G28" s="30">
        <v>0</v>
      </c>
    </row>
    <row r="29" spans="1:7">
      <c r="A29" t="s">
        <v>41</v>
      </c>
      <c r="B29" s="40">
        <v>3401.01</v>
      </c>
      <c r="C29" s="8">
        <v>3287.12</v>
      </c>
      <c r="D29" s="12"/>
      <c r="F29" s="8"/>
      <c r="G29" s="8"/>
    </row>
    <row r="30" spans="1:7">
      <c r="A30" t="s">
        <v>42</v>
      </c>
      <c r="B30" s="40">
        <v>435.88</v>
      </c>
      <c r="C30" s="8">
        <v>718.73</v>
      </c>
      <c r="D30" s="12"/>
      <c r="E30" s="2" t="s">
        <v>16</v>
      </c>
      <c r="F30" s="30">
        <v>0</v>
      </c>
      <c r="G30" s="30">
        <v>0</v>
      </c>
    </row>
    <row r="31" spans="1:7">
      <c r="B31" s="8"/>
      <c r="C31" s="8"/>
      <c r="E31" s="2"/>
      <c r="F31" s="8"/>
      <c r="G31" s="8"/>
    </row>
    <row r="32" spans="1:7" s="2" customFormat="1">
      <c r="A32" s="2" t="s">
        <v>10</v>
      </c>
      <c r="B32" s="30">
        <v>0</v>
      </c>
      <c r="C32" s="30">
        <v>0</v>
      </c>
      <c r="D32" s="13"/>
      <c r="E32" s="2" t="s">
        <v>17</v>
      </c>
      <c r="F32" s="30">
        <v>0</v>
      </c>
      <c r="G32" s="30">
        <v>0</v>
      </c>
    </row>
    <row r="33" spans="1:7">
      <c r="B33" s="8"/>
      <c r="C33" s="30"/>
      <c r="E33" s="2"/>
      <c r="F33" s="8"/>
      <c r="G33" s="8"/>
    </row>
    <row r="34" spans="1:7" s="2" customFormat="1">
      <c r="A34" s="2" t="s">
        <v>12</v>
      </c>
      <c r="B34" s="54">
        <f>SUM(B35:B39)</f>
        <v>1071.7</v>
      </c>
      <c r="C34" s="54">
        <f>SUM(C35:C39)</f>
        <v>1750</v>
      </c>
      <c r="D34" s="13"/>
      <c r="E34" s="2" t="s">
        <v>18</v>
      </c>
      <c r="F34" s="30">
        <v>0</v>
      </c>
      <c r="G34" s="30">
        <v>0</v>
      </c>
    </row>
    <row r="35" spans="1:7">
      <c r="A35" s="18" t="s">
        <v>63</v>
      </c>
      <c r="B35" s="36">
        <v>750</v>
      </c>
      <c r="C35" s="36">
        <v>750</v>
      </c>
      <c r="E35" s="2"/>
      <c r="F35" s="8"/>
      <c r="G35" s="8"/>
    </row>
    <row r="36" spans="1:7">
      <c r="A36" t="s">
        <v>64</v>
      </c>
      <c r="B36" s="8">
        <v>321.7</v>
      </c>
      <c r="C36" s="8">
        <v>0</v>
      </c>
    </row>
    <row r="37" spans="1:7">
      <c r="A37" t="s">
        <v>43</v>
      </c>
      <c r="B37" s="8">
        <v>0</v>
      </c>
      <c r="C37" s="8">
        <v>0</v>
      </c>
      <c r="F37" s="8"/>
      <c r="G37" s="8"/>
    </row>
    <row r="38" spans="1:7" ht="18.75">
      <c r="A38" t="s">
        <v>44</v>
      </c>
      <c r="B38" s="8">
        <v>0</v>
      </c>
      <c r="C38" s="8">
        <v>0</v>
      </c>
      <c r="F38" s="31"/>
      <c r="G38" s="31"/>
    </row>
    <row r="39" spans="1:7">
      <c r="A39" t="s">
        <v>45</v>
      </c>
      <c r="B39" s="8">
        <v>0</v>
      </c>
      <c r="C39" s="8">
        <v>1000</v>
      </c>
      <c r="F39" s="8"/>
      <c r="G39" s="8"/>
    </row>
    <row r="40" spans="1:7">
      <c r="B40" s="8"/>
      <c r="C40" s="8"/>
      <c r="F40" s="8"/>
      <c r="G40" s="8"/>
    </row>
    <row r="41" spans="1:7" s="69" customFormat="1" ht="18.75">
      <c r="A41" s="65" t="s">
        <v>47</v>
      </c>
      <c r="B41" s="66">
        <f>SUM(B34+B28+B22+B14)</f>
        <v>8573.06</v>
      </c>
      <c r="C41" s="66">
        <f>SUM(C34+C28+C22+C14)</f>
        <v>9398.4</v>
      </c>
      <c r="D41" s="67"/>
      <c r="E41" s="65" t="s">
        <v>47</v>
      </c>
      <c r="F41" s="68">
        <f>SUM(F15:F35)</f>
        <v>7496.25</v>
      </c>
      <c r="G41" s="68">
        <f>SUM(G14+G17+G19+G21+G24+G26)</f>
        <v>8063.96</v>
      </c>
    </row>
    <row r="42" spans="1:7">
      <c r="B42" s="8"/>
      <c r="C42" s="8"/>
    </row>
    <row r="43" spans="1:7" ht="18.75">
      <c r="B43" s="8"/>
      <c r="C43" s="34"/>
      <c r="E43" s="6" t="s">
        <v>68</v>
      </c>
      <c r="F43" s="34">
        <v>-1076.81</v>
      </c>
    </row>
    <row r="44" spans="1:7" s="5" customFormat="1" ht="18.75">
      <c r="D44" s="14"/>
    </row>
    <row r="45" spans="1:7" ht="18.75">
      <c r="A45" s="5" t="s">
        <v>19</v>
      </c>
      <c r="B45" s="34">
        <v>0</v>
      </c>
      <c r="C45" s="34">
        <v>0</v>
      </c>
      <c r="E45" s="5" t="s">
        <v>20</v>
      </c>
      <c r="F45" s="34">
        <v>0</v>
      </c>
      <c r="G45" s="34">
        <v>0</v>
      </c>
    </row>
    <row r="46" spans="1:7">
      <c r="B46" s="8"/>
      <c r="C46" s="8"/>
      <c r="F46" s="8"/>
      <c r="G46" s="8"/>
    </row>
    <row r="47" spans="1:7" ht="15.75">
      <c r="A47" s="22"/>
      <c r="B47" s="8"/>
      <c r="C47" s="8"/>
      <c r="E47" s="22"/>
      <c r="F47" s="33"/>
      <c r="G47" s="8"/>
    </row>
    <row r="48" spans="1:7" ht="18.75">
      <c r="A48" s="44" t="s">
        <v>21</v>
      </c>
      <c r="B48" s="45"/>
      <c r="C48" s="45"/>
      <c r="E48" s="5" t="s">
        <v>66</v>
      </c>
      <c r="F48" s="8"/>
      <c r="G48" s="8"/>
    </row>
    <row r="49" spans="1:8">
      <c r="A49" s="18"/>
      <c r="B49" s="36"/>
      <c r="C49" s="36"/>
      <c r="F49" s="8"/>
      <c r="G49" s="8"/>
    </row>
    <row r="50" spans="1:8">
      <c r="A50" s="18" t="s">
        <v>22</v>
      </c>
      <c r="B50" s="36">
        <v>7800</v>
      </c>
      <c r="C50" s="36">
        <v>8250</v>
      </c>
      <c r="E50" s="18" t="s">
        <v>23</v>
      </c>
      <c r="F50" s="36">
        <v>13700</v>
      </c>
      <c r="G50" s="36">
        <v>0</v>
      </c>
    </row>
    <row r="51" spans="1:8" s="6" customFormat="1" ht="18.75">
      <c r="A51" s="18" t="s">
        <v>24</v>
      </c>
      <c r="B51" s="36">
        <v>5500</v>
      </c>
      <c r="C51" s="36">
        <v>0</v>
      </c>
      <c r="D51" s="15"/>
      <c r="E51" s="18" t="s">
        <v>25</v>
      </c>
      <c r="F51" s="36">
        <v>5500</v>
      </c>
      <c r="G51" s="36">
        <v>0</v>
      </c>
    </row>
    <row r="52" spans="1:8" ht="15.75">
      <c r="A52" s="18" t="s">
        <v>62</v>
      </c>
      <c r="B52" s="36">
        <v>200</v>
      </c>
      <c r="C52" s="36">
        <v>0</v>
      </c>
      <c r="E52" s="47" t="s">
        <v>49</v>
      </c>
      <c r="F52" s="36">
        <v>0</v>
      </c>
      <c r="G52" s="36">
        <v>0</v>
      </c>
    </row>
    <row r="54" spans="1:8" s="69" customFormat="1" ht="18.75">
      <c r="A54" s="70" t="s">
        <v>71</v>
      </c>
      <c r="B54" s="71">
        <f>SUM(B50:B52)</f>
        <v>13500</v>
      </c>
      <c r="C54" s="71">
        <f>SUM(C50:C52)</f>
        <v>8250</v>
      </c>
      <c r="D54" s="9"/>
      <c r="E54" s="70" t="s">
        <v>71</v>
      </c>
      <c r="F54" s="71">
        <f>SUM(F50:F52)</f>
        <v>19200</v>
      </c>
      <c r="G54" s="71">
        <f>SUM(G50:G52)</f>
        <v>0</v>
      </c>
    </row>
    <row r="55" spans="1:8" ht="15.75">
      <c r="E55" s="3"/>
      <c r="F55" s="8"/>
      <c r="G55" s="8"/>
    </row>
    <row r="56" spans="1:8" ht="18.75">
      <c r="E56" s="6" t="s">
        <v>69</v>
      </c>
      <c r="F56" s="35">
        <v>5700</v>
      </c>
      <c r="G56" s="35">
        <v>-8250</v>
      </c>
    </row>
    <row r="57" spans="1:8">
      <c r="F57" s="8"/>
      <c r="G57" s="8"/>
    </row>
    <row r="58" spans="1:8" ht="37.5">
      <c r="A58" s="5" t="s">
        <v>26</v>
      </c>
      <c r="B58" s="31"/>
      <c r="C58" s="31"/>
      <c r="E58" s="27" t="s">
        <v>27</v>
      </c>
      <c r="F58" s="8"/>
      <c r="G58" s="8"/>
    </row>
    <row r="59" spans="1:8" ht="18.75">
      <c r="B59" s="8"/>
      <c r="C59" s="8"/>
      <c r="E59" s="4"/>
      <c r="F59" s="8"/>
      <c r="G59" s="8"/>
      <c r="H59" s="7"/>
    </row>
    <row r="60" spans="1:8" ht="18.75">
      <c r="A60" s="3" t="s">
        <v>28</v>
      </c>
      <c r="B60" s="33"/>
      <c r="C60" s="33"/>
      <c r="E60" t="s">
        <v>50</v>
      </c>
      <c r="F60" s="37"/>
      <c r="G60" s="37"/>
      <c r="H60" s="7"/>
    </row>
    <row r="61" spans="1:8">
      <c r="A61" t="s">
        <v>46</v>
      </c>
      <c r="B61" s="40">
        <v>40.25</v>
      </c>
      <c r="C61" s="8">
        <v>38.25</v>
      </c>
      <c r="E61" t="s">
        <v>65</v>
      </c>
      <c r="F61" s="36">
        <v>99.56</v>
      </c>
      <c r="G61" s="8">
        <v>109.11</v>
      </c>
      <c r="H61" s="7"/>
    </row>
    <row r="62" spans="1:8" s="5" customFormat="1" ht="18.75">
      <c r="A62" s="18" t="s">
        <v>53</v>
      </c>
      <c r="B62" s="36">
        <v>60</v>
      </c>
      <c r="C62" s="36">
        <v>60.6</v>
      </c>
      <c r="D62" s="14"/>
      <c r="E62" t="s">
        <v>51</v>
      </c>
      <c r="F62" s="8">
        <v>0</v>
      </c>
      <c r="G62" s="8">
        <v>0</v>
      </c>
      <c r="H62" s="42"/>
    </row>
    <row r="63" spans="1:8" ht="18.75">
      <c r="A63" s="65" t="s">
        <v>73</v>
      </c>
      <c r="B63" s="68">
        <v>100.25</v>
      </c>
      <c r="C63" s="68">
        <v>98.85</v>
      </c>
      <c r="D63" s="9"/>
      <c r="E63" s="65" t="s">
        <v>73</v>
      </c>
      <c r="F63" s="72">
        <v>99.56</v>
      </c>
      <c r="G63" s="68">
        <f>SUM(G61:G62)</f>
        <v>109.11</v>
      </c>
      <c r="H63" s="41"/>
    </row>
    <row r="64" spans="1:8" s="3" customFormat="1" ht="15.75">
      <c r="D64" s="16"/>
      <c r="E64"/>
      <c r="F64" s="8"/>
      <c r="G64" s="8"/>
      <c r="H64" s="43"/>
    </row>
    <row r="65" spans="1:11" ht="37.5">
      <c r="E65" s="26" t="s">
        <v>72</v>
      </c>
      <c r="F65" s="2">
        <v>-0.69</v>
      </c>
      <c r="G65" s="2">
        <v>10.26</v>
      </c>
    </row>
    <row r="66" spans="1:11" s="7" customFormat="1" ht="15.75">
      <c r="A66"/>
      <c r="B66" s="8"/>
      <c r="C66" s="8"/>
      <c r="D66" s="17"/>
      <c r="E66"/>
      <c r="F66" s="33"/>
      <c r="G66" s="33"/>
    </row>
    <row r="67" spans="1:11">
      <c r="B67" s="8"/>
      <c r="C67" s="8"/>
      <c r="F67" s="8"/>
      <c r="G67" s="8"/>
    </row>
    <row r="68" spans="1:11" ht="18.75">
      <c r="A68" s="5" t="s">
        <v>29</v>
      </c>
      <c r="B68" s="8">
        <v>0</v>
      </c>
      <c r="C68" s="8">
        <v>0</v>
      </c>
      <c r="E68" s="5" t="s">
        <v>67</v>
      </c>
      <c r="F68">
        <v>0</v>
      </c>
      <c r="G68">
        <v>0</v>
      </c>
      <c r="I68" s="8"/>
    </row>
    <row r="69" spans="1:11">
      <c r="B69" s="8"/>
      <c r="C69" s="8"/>
      <c r="I69" s="8"/>
    </row>
    <row r="70" spans="1:11">
      <c r="B70" s="8"/>
      <c r="C70" s="8"/>
    </row>
    <row r="71" spans="1:11" s="4" customFormat="1" ht="18.75">
      <c r="A71" s="15" t="s">
        <v>30</v>
      </c>
      <c r="B71" s="48">
        <v>22173.31</v>
      </c>
      <c r="C71" s="48">
        <v>17747.25</v>
      </c>
      <c r="D71" s="12"/>
      <c r="E71" s="15" t="s">
        <v>31</v>
      </c>
      <c r="F71" s="55">
        <f>F63+F54+F41</f>
        <v>26795.81</v>
      </c>
      <c r="G71" s="48">
        <f>SUM(G41+G45+G63)</f>
        <v>8173.07</v>
      </c>
    </row>
    <row r="72" spans="1:11">
      <c r="B72" s="8"/>
      <c r="C72" s="8"/>
    </row>
    <row r="73" spans="1:11" ht="18.75">
      <c r="B73" s="8"/>
      <c r="C73" s="8"/>
      <c r="E73" s="26" t="s">
        <v>70</v>
      </c>
      <c r="F73" s="61">
        <v>4622.5</v>
      </c>
      <c r="G73" s="5">
        <v>-9574.18</v>
      </c>
    </row>
    <row r="74" spans="1:11" ht="18.75">
      <c r="A74" s="6"/>
      <c r="B74" s="34"/>
      <c r="C74" s="34"/>
    </row>
    <row r="75" spans="1:11" ht="18.75">
      <c r="A75" s="5" t="s">
        <v>54</v>
      </c>
      <c r="B75" s="39"/>
      <c r="C75" s="8"/>
      <c r="F75" s="34">
        <v>13.8</v>
      </c>
      <c r="G75" s="34">
        <v>21.09</v>
      </c>
    </row>
    <row r="76" spans="1:11" ht="18.75">
      <c r="A76" s="5" t="s">
        <v>55</v>
      </c>
      <c r="B76" s="19"/>
      <c r="C76" s="8"/>
      <c r="F76" s="34">
        <v>23119.13</v>
      </c>
      <c r="G76" s="34">
        <v>18600.240000000002</v>
      </c>
    </row>
    <row r="77" spans="1:11" ht="18.75">
      <c r="A77" s="5" t="s">
        <v>56</v>
      </c>
      <c r="C77" s="8"/>
      <c r="E77" s="19"/>
      <c r="F77" s="63">
        <v>23132.93</v>
      </c>
      <c r="G77" s="63">
        <f>SUM(G75:G76)</f>
        <v>18621.330000000002</v>
      </c>
    </row>
    <row r="79" spans="1:11">
      <c r="F79" s="8"/>
      <c r="G79" s="8"/>
    </row>
    <row r="80" spans="1:11">
      <c r="F80" s="8"/>
      <c r="G80" s="8"/>
      <c r="I80" s="57"/>
      <c r="J80" s="57"/>
      <c r="K80" s="57"/>
    </row>
    <row r="81" spans="1:11" s="6" customFormat="1" ht="18.75">
      <c r="D81" s="15"/>
      <c r="E81"/>
      <c r="F81" s="32"/>
      <c r="G81" s="32"/>
      <c r="I81" s="58"/>
      <c r="J81" s="58"/>
      <c r="K81" s="58"/>
    </row>
    <row r="82" spans="1:11">
      <c r="F82" s="8"/>
      <c r="G82" s="8"/>
      <c r="I82" s="57"/>
      <c r="J82" s="57"/>
      <c r="K82" s="57"/>
    </row>
    <row r="83" spans="1:11" ht="18.75">
      <c r="A83" s="62"/>
      <c r="B83" s="63"/>
      <c r="C83" s="63"/>
      <c r="D83" s="12"/>
      <c r="E83" s="22"/>
      <c r="F83" s="63"/>
      <c r="G83" s="63"/>
      <c r="I83" s="57"/>
      <c r="J83" s="59"/>
      <c r="K83" s="57"/>
    </row>
    <row r="84" spans="1:11" ht="15.75">
      <c r="B84" s="33"/>
      <c r="C84" s="38"/>
      <c r="F84" s="8"/>
      <c r="G84" s="8"/>
      <c r="I84" s="60"/>
      <c r="J84" s="57"/>
      <c r="K84" s="57"/>
    </row>
    <row r="85" spans="1:11">
      <c r="I85" s="57"/>
      <c r="J85" s="57"/>
      <c r="K85" s="57"/>
    </row>
    <row r="86" spans="1:11">
      <c r="I86" s="57"/>
      <c r="J86" s="60"/>
      <c r="K86" s="57"/>
    </row>
    <row r="87" spans="1:11">
      <c r="I87" s="57"/>
      <c r="J87" s="60"/>
      <c r="K87" s="57"/>
    </row>
    <row r="88" spans="1:11" ht="15.75" thickBot="1">
      <c r="F88" s="8"/>
      <c r="G88" s="8"/>
    </row>
    <row r="89" spans="1:11" ht="5.25" customHeight="1" thickBot="1">
      <c r="A89" s="24"/>
      <c r="B89" s="23"/>
      <c r="C89" s="23"/>
      <c r="D89" s="23"/>
      <c r="E89" s="23"/>
      <c r="F89" s="23"/>
      <c r="G89" s="25"/>
    </row>
    <row r="90" spans="1:11">
      <c r="D90"/>
      <c r="G90" s="19"/>
    </row>
    <row r="91" spans="1:11" ht="15.75">
      <c r="B91" s="51"/>
      <c r="C91" s="52"/>
      <c r="D91"/>
      <c r="F91" s="51"/>
      <c r="G91" s="51"/>
    </row>
    <row r="92" spans="1:11">
      <c r="A92" s="19"/>
      <c r="D92"/>
    </row>
    <row r="93" spans="1:11">
      <c r="D93"/>
    </row>
    <row r="94" spans="1:11">
      <c r="D94"/>
    </row>
    <row r="96" spans="1:11">
      <c r="D96"/>
    </row>
    <row r="97" spans="4:7">
      <c r="D97"/>
    </row>
    <row r="98" spans="4:7">
      <c r="D98"/>
    </row>
    <row r="101" spans="4:7">
      <c r="F101" s="1"/>
      <c r="G101" s="1"/>
    </row>
    <row r="103" spans="4:7">
      <c r="F103" s="1"/>
      <c r="G103" s="1"/>
    </row>
    <row r="121" spans="1:2">
      <c r="A121" t="s">
        <v>59</v>
      </c>
      <c r="B121" s="1"/>
    </row>
  </sheetData>
  <mergeCells count="3">
    <mergeCell ref="A2:G2"/>
    <mergeCell ref="A1:G1"/>
    <mergeCell ref="A3:G3"/>
  </mergeCells>
  <printOptions horizontalCentered="1"/>
  <pageMargins left="3.937007874015748E-2" right="3.937007874015748E-2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2023-02-20T14:53:10Z</cp:lastPrinted>
  <dcterms:created xsi:type="dcterms:W3CDTF">2022-06-01T09:00:54Z</dcterms:created>
  <dcterms:modified xsi:type="dcterms:W3CDTF">2023-05-16T11:15:29Z</dcterms:modified>
</cp:coreProperties>
</file>